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A73D6FDE-2D35-4897-8D6D-382C21E68226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<sst xmlns="http://schemas.openxmlformats.org/spreadsheetml/2006/main" count="105" uniqueCount="103">
  <si>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</si>
  <si>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</si>
  <si>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</si>
  <si>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</si>
  <si>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</si>
  <si>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</si>
  <si>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</si>
  <si>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</si>
  <si>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</si>
  <si>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</si>
  <si>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</si>
  <si>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</si>
  <si>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</si>
  <si>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</si>
  <si>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</si>
  <si>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</si>
  <si>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</si>
  <si>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</si>
  <si>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</si>
  <si>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</si>
  <si>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</si>
  <si>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</si>
  <si>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</si>
  <si>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ギアケース(４連)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</si>
  <si>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</si>
  <si>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</si>
  <si>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</si>
  <si>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</si>
  <si>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</si>
  <si>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</si>
  <si>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</si>
  <si>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</si>
  <si>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</si>
  <si>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</si>
  <si>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</si>
  <si>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</si>
  <si>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</si>
  <si>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</si>
  <si>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</si>
  <si>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</si>
  <si>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</si>
  <si>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</si>
  <si>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</si>
  <si>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</si>
  <si>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</si>
  <si>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</si>
  <si>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</si>
  <si>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</si>
  <si>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</si>
  <si>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</si>
  <si>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</si>
  <si>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</si>
  <si>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</si>
  <si>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</si>
  <si>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</si>
  <si>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</si>
  <si>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</si>
  <si>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</si>
  <si>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</si>
  <si>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</si>
  <si>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</si>
  <si>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</si>
  <si>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</si>
  <si>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</si>
  <si>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</si>
  <si>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</si>
  <si>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</si>
  <si>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</si>
  <si>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</si>
  <si>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</si>
  <si>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</si>
  <si>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</si>
  <si>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出力ギア(４連)</t>
  </si>
  <si>
    <t xml:space="preserve">出力シャフト(４連) </t>
  </si>
  <si>
    <t xml:space="preserve">両角キー(5×2.5×2.5) </t>
  </si>
  <si>
    <t>両角キー(5×2.5×13.5)</t>
  </si>
  <si>
    <t>単列深溝玉軸受(Φ25-Φ37-7mm)</t>
  </si>
  <si>
    <t>単列深溝玉軸受(Φ40-Φ52-7mm)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</si>
  <si>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</si>
  <si>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</si>
  <si>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</si>
  <si>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</si>
  <si>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</si>
  <si>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</si>
  <si>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</si>
  <si>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</si>
  <si>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</si>
  <si>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</si>
  <si>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</si>
  <si>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</si>
  <si>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</si>
  <si>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</si>
  <si>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</si>
  <si>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</si>
  <si>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</si>
  <si>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</si>
  <si>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</si>
  <si>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</si>
  <si>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</si>
  <si>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</si>
  <si>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********エンジン(４連)合計**********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</si>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</sst>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7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825.99</v>
      </c>
      <c r="F3" s="2">
        <f t="shared" ref="F3:F30" si="0">D3*E3</f>
        <v>6607.92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18.739999999999998</v>
      </c>
      <c r="F4" s="2">
        <f t="shared" si="0"/>
        <v>149.91999999999999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20.5</v>
      </c>
      <c r="F5" s="2">
        <f t="shared" si="0"/>
        <v>164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0.75</v>
      </c>
      <c r="F6" s="2">
        <f t="shared" si="0"/>
        <v>12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0.2</v>
      </c>
      <c r="F7" s="2">
        <f t="shared" si="0"/>
        <v>6.4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804.11</v>
      </c>
      <c r="F8" s="2">
        <f t="shared" si="0"/>
        <v>6432.88</v>
      </c>
    </row>
    <row r="9" spans="1:7" ht="19.5" customHeight="1" x14ac:dyDescent="0.15">
      <c r="A9" t="s">
        <v>13</v>
      </c>
      <c r="C9">
        <v>56</v>
      </c>
      <c r="D9" s="2">
        <f>B2*C9</f>
        <v>224</v>
      </c>
      <c r="E9">
        <v>0.12</v>
      </c>
      <c r="F9" s="2">
        <f t="shared" si="0"/>
        <v>26.88</v>
      </c>
    </row>
    <row r="10" spans="1:7" ht="19.5" customHeight="1" x14ac:dyDescent="0.15">
      <c r="A10" t="s">
        <v>14</v>
      </c>
      <c r="C10">
        <v>16</v>
      </c>
      <c r="D10" s="2">
        <f>B2*C10</f>
        <v>64</v>
      </c>
      <c r="E10">
        <v>1.33</v>
      </c>
      <c r="F10" s="2">
        <f t="shared" si="0"/>
        <v>85.12</v>
      </c>
    </row>
    <row r="11" spans="1:7" ht="19.5" customHeight="1" x14ac:dyDescent="0.15">
      <c r="A11" t="s">
        <v>15</v>
      </c>
      <c r="C11">
        <v>32</v>
      </c>
      <c r="D11" s="2">
        <f>B2*C11</f>
        <v>128</v>
      </c>
      <c r="E11">
        <v>0.04</v>
      </c>
      <c r="F11" s="2">
        <f t="shared" si="0"/>
        <v>5.12</v>
      </c>
    </row>
    <row r="12" spans="1:7" ht="19.5" customHeight="1" x14ac:dyDescent="0.15">
      <c r="A12" t="s">
        <v>16</v>
      </c>
      <c r="C12">
        <v>2</v>
      </c>
      <c r="D12" s="2">
        <f>B2*C12</f>
        <v>8</v>
      </c>
      <c r="E12">
        <v>144.96</v>
      </c>
      <c r="F12" s="2">
        <f t="shared" si="0"/>
        <v>1159.68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386.72</v>
      </c>
      <c r="F13" s="2">
        <f t="shared" si="0"/>
        <v>3093.76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1.88</v>
      </c>
      <c r="F14" s="2">
        <f t="shared" si="0"/>
        <v>15.04</v>
      </c>
    </row>
    <row r="15" spans="1:7" ht="19.5" customHeight="1" x14ac:dyDescent="0.15">
      <c r="A15" t="s">
        <v>19</v>
      </c>
      <c r="C15">
        <v>4</v>
      </c>
      <c r="D15" s="2">
        <f>B2*C15</f>
        <v>16</v>
      </c>
      <c r="E15">
        <v>0.02</v>
      </c>
      <c r="F15" s="2">
        <f t="shared" si="0"/>
        <v>0.32</v>
      </c>
    </row>
    <row r="16" spans="1:7" ht="19.5" customHeight="1" x14ac:dyDescent="0.15">
      <c r="A16" t="s">
        <v>20</v>
      </c>
      <c r="C16">
        <v>12</v>
      </c>
      <c r="D16" s="2">
        <f>B2*C16</f>
        <v>48</v>
      </c>
      <c r="E16">
        <v>0.03</v>
      </c>
      <c r="F16" s="2">
        <f t="shared" si="0"/>
        <v>1.44</v>
      </c>
    </row>
    <row r="17" spans="1:6" ht="19.5" customHeight="1" x14ac:dyDescent="0.15">
      <c r="A17" t="s">
        <v>21</v>
      </c>
      <c r="C17">
        <v>2</v>
      </c>
      <c r="D17" s="2">
        <f>B2*C17</f>
        <v>8</v>
      </c>
      <c r="E17">
        <v>0.36</v>
      </c>
      <c r="F17" s="2">
        <f t="shared" si="0"/>
        <v>2.88</v>
      </c>
    </row>
    <row r="18" spans="1:6" ht="19.5" customHeight="1" x14ac:dyDescent="0.15">
      <c r="A18" t="s">
        <v>22</v>
      </c>
      <c r="C18">
        <v>8</v>
      </c>
      <c r="D18" s="2">
        <f>B2*C18</f>
        <v>32</v>
      </c>
      <c r="E18">
        <v>0.66</v>
      </c>
      <c r="F18" s="2">
        <f t="shared" si="0"/>
        <v>21.12</v>
      </c>
    </row>
    <row r="19" spans="1:6" ht="19.5" customHeight="1" x14ac:dyDescent="0.15">
      <c r="A19" t="s">
        <v>23</v>
      </c>
      <c r="C19">
        <v>2</v>
      </c>
      <c r="D19" s="2">
        <f>B2*C19</f>
        <v>8</v>
      </c>
      <c r="E19">
        <v>109.07</v>
      </c>
      <c r="F19" s="2">
        <f t="shared" si="0"/>
        <v>872.56</v>
      </c>
    </row>
    <row r="20" spans="1:6" ht="19.5" customHeight="1" x14ac:dyDescent="0.15">
      <c r="A20" s="3" t="s">
        <v>24</v>
      </c>
      <c r="C20">
        <v>4</v>
      </c>
      <c r="D20" s="4">
        <f>B2*C20</f>
        <v>16</v>
      </c>
      <c r="E20">
        <v>0.03</v>
      </c>
      <c r="F20" s="4">
        <f t="shared" si="0"/>
        <v>0.48</v>
      </c>
    </row>
    <row r="21" spans="1:6" ht="19.5" customHeight="1" x14ac:dyDescent="0.15">
      <c r="A21" t="s">
        <v>25</v>
      </c>
      <c r="C21">
        <v>4</v>
      </c>
      <c r="D21" s="2">
        <f>B2*C21</f>
        <v>16</v>
      </c>
      <c r="E21">
        <v>17.600000000000001</v>
      </c>
      <c r="F21" s="2">
        <f t="shared" si="0"/>
        <v>281.60000000000002</v>
      </c>
    </row>
    <row r="22" spans="1:6" ht="19.5" customHeight="1" x14ac:dyDescent="0.15">
      <c r="A22" t="s">
        <v>26</v>
      </c>
      <c r="C22">
        <v>24</v>
      </c>
      <c r="D22" s="2">
        <f>B2*C22</f>
        <v>96</v>
      </c>
      <c r="E22" s="5">
        <v>0.26</v>
      </c>
      <c r="F22" s="2">
        <f t="shared" si="0"/>
        <v>24.96</v>
      </c>
    </row>
    <row r="23" spans="1:6" ht="19.5" customHeight="1" x14ac:dyDescent="0.15">
      <c r="A23" t="s">
        <v>27</v>
      </c>
      <c r="C23">
        <v>56</v>
      </c>
      <c r="D23" s="2">
        <f>B2*C23</f>
        <v>224</v>
      </c>
      <c r="E23">
        <v>0.81</v>
      </c>
      <c r="F23" s="2">
        <f t="shared" si="0"/>
        <v>181.44</v>
      </c>
    </row>
    <row r="24" spans="1:6" ht="19.5" customHeight="1" x14ac:dyDescent="0.15">
      <c r="A24" t="s">
        <v>28</v>
      </c>
      <c r="C24">
        <v>8</v>
      </c>
      <c r="D24" s="2">
        <f>B2*C24</f>
        <v>32</v>
      </c>
      <c r="E24">
        <v>1.01</v>
      </c>
      <c r="F24" s="2">
        <f t="shared" si="0"/>
        <v>32.32</v>
      </c>
    </row>
    <row r="25" spans="1:6" ht="19.5" customHeight="1" x14ac:dyDescent="0.15">
      <c r="A25" t="s">
        <v>29</v>
      </c>
      <c r="C25">
        <v>32</v>
      </c>
      <c r="D25" s="2">
        <f>B2*C25</f>
        <v>128</v>
      </c>
      <c r="E25">
        <v>1.1100000000000001</v>
      </c>
      <c r="F25" s="2">
        <f t="shared" si="0"/>
        <v>142.08000000000001</v>
      </c>
    </row>
    <row r="26" spans="1:6" ht="19.5" customHeight="1" x14ac:dyDescent="0.15">
      <c r="A26" t="s">
        <v>30</v>
      </c>
      <c r="C26">
        <v>24</v>
      </c>
      <c r="D26" s="2">
        <f>B2*C26</f>
        <v>96</v>
      </c>
      <c r="E26">
        <v>1.81</v>
      </c>
      <c r="F26" s="2">
        <f t="shared" si="0"/>
        <v>173.76</v>
      </c>
    </row>
    <row r="27" spans="1:6" ht="19.5" customHeight="1" x14ac:dyDescent="0.15">
      <c r="A27" t="s">
        <v>31</v>
      </c>
      <c r="C27">
        <v>16</v>
      </c>
      <c r="D27" s="2">
        <f>B2*C27</f>
        <v>64</v>
      </c>
      <c r="E27">
        <v>1.81</v>
      </c>
      <c r="F27" s="2">
        <f t="shared" si="0"/>
        <v>115.84</v>
      </c>
    </row>
    <row r="28" spans="1:6" ht="19.5" customHeight="1" x14ac:dyDescent="0.15">
      <c r="A28" t="s">
        <v>32</v>
      </c>
      <c r="C28">
        <v>16</v>
      </c>
      <c r="D28" s="2">
        <f>B2*C28</f>
        <v>64</v>
      </c>
      <c r="E28">
        <v>2.02</v>
      </c>
      <c r="F28" s="2">
        <f t="shared" si="0"/>
        <v>129.28</v>
      </c>
    </row>
    <row r="29" spans="1:6" x14ac:dyDescent="0.15">
      <c r="A29" t="s">
        <v>33</v>
      </c>
      <c r="C29">
        <v>24</v>
      </c>
      <c r="D29" s="2">
        <f>B2*C29</f>
        <v>96</v>
      </c>
      <c r="E29">
        <v>0.03</v>
      </c>
      <c r="F29" s="2">
        <f t="shared" si="0"/>
        <v>2.88</v>
      </c>
    </row>
    <row r="30" spans="1:6" x14ac:dyDescent="0.15">
      <c r="A30" t="s">
        <v>34</v>
      </c>
      <c r="C30">
        <v>152</v>
      </c>
      <c r="D30" s="2">
        <f>B2*C30</f>
        <v>608</v>
      </c>
      <c r="E30">
        <v>0.08</v>
      </c>
      <c r="F30" s="2">
        <f t="shared" si="0"/>
        <v>48.64</v>
      </c>
    </row>
    <row r="31" spans="1:6" x14ac:dyDescent="0.15">
      <c r="A31" t="s">
        <v>35</v>
      </c>
      <c r="C31" s="2">
        <f>SUM(C3:C30)</f>
        <v>518</v>
      </c>
      <c r="D31" s="2">
        <f>SUM(D3:D30)</f>
        <v>2072</v>
      </c>
      <c r="F31" s="2">
        <f>SUM(F3:F30)</f>
        <v>19790.319999999996</v>
      </c>
    </row>
    <row r="33" spans="1:7" x14ac:dyDescent="0.15">
      <c r="A33" t="s">
        <v>36</v>
      </c>
      <c r="C33">
        <v>8</v>
      </c>
      <c r="D33" s="2">
        <f>B2*C33</f>
        <v>32</v>
      </c>
      <c r="E33">
        <v>22.17</v>
      </c>
      <c r="F33" s="2">
        <f t="shared" ref="F33:F54" si="1">D33*E33</f>
        <v>709.44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16</v>
      </c>
      <c r="E34">
        <v>0.44</v>
      </c>
      <c r="F34" s="2">
        <f t="shared" si="1"/>
        <v>7.04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32</v>
      </c>
      <c r="E35">
        <v>1.71</v>
      </c>
      <c r="F35" s="2">
        <f t="shared" si="1"/>
        <v>54.72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64</v>
      </c>
      <c r="E36">
        <v>0.01</v>
      </c>
      <c r="F36" s="2">
        <f t="shared" si="1"/>
        <v>0.64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16</v>
      </c>
      <c r="E37">
        <v>0.66</v>
      </c>
      <c r="F37" s="2">
        <f t="shared" si="1"/>
        <v>10.56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16</v>
      </c>
      <c r="E38">
        <v>3.79</v>
      </c>
      <c r="F38" s="2">
        <f t="shared" si="1"/>
        <v>60.64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32</v>
      </c>
      <c r="E39">
        <v>0.04</v>
      </c>
      <c r="F39" s="2">
        <f t="shared" si="1"/>
        <v>1.28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8</v>
      </c>
      <c r="E40">
        <v>396.36</v>
      </c>
      <c r="F40" s="2">
        <f t="shared" si="1"/>
        <v>3170.88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8</v>
      </c>
      <c r="E41">
        <v>9.26</v>
      </c>
      <c r="F41" s="2">
        <f t="shared" si="1"/>
        <v>74.08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8</v>
      </c>
      <c r="E42">
        <v>9.68</v>
      </c>
      <c r="F42" s="2">
        <f t="shared" si="1"/>
        <v>77.44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16</v>
      </c>
      <c r="E43">
        <v>10.35</v>
      </c>
      <c r="F43" s="2">
        <f t="shared" si="1"/>
        <v>165.6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256</v>
      </c>
      <c r="E44">
        <v>0.14000000000000001</v>
      </c>
      <c r="F44" s="2">
        <f t="shared" si="1"/>
        <v>35.840000000000003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256</v>
      </c>
      <c r="E45">
        <v>0.14000000000000001</v>
      </c>
      <c r="F45" s="2">
        <f t="shared" si="1"/>
        <v>35.840000000000003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256</v>
      </c>
      <c r="E46">
        <v>0.03</v>
      </c>
      <c r="F46" s="2">
        <f t="shared" si="1"/>
        <v>7.68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16</v>
      </c>
      <c r="E47">
        <v>0.04</v>
      </c>
      <c r="F47" s="2">
        <f t="shared" si="1"/>
        <v>0.64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16</v>
      </c>
      <c r="E48">
        <v>0.91</v>
      </c>
      <c r="F48" s="2">
        <f t="shared" si="1"/>
        <v>14.56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64</v>
      </c>
      <c r="E49">
        <v>0.93</v>
      </c>
      <c r="F49" s="2">
        <f t="shared" si="1"/>
        <v>59.52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16</v>
      </c>
      <c r="E50">
        <v>0.92</v>
      </c>
      <c r="F50" s="2">
        <f t="shared" si="1"/>
        <v>14.72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32</v>
      </c>
      <c r="E51">
        <v>0.01</v>
      </c>
      <c r="F51" s="2">
        <f t="shared" si="1"/>
        <v>0.32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16</v>
      </c>
      <c r="E52">
        <v>19.829999999999998</v>
      </c>
      <c r="F52" s="2">
        <f t="shared" si="1"/>
        <v>317.27999999999997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16</v>
      </c>
      <c r="E53">
        <v>90.43</v>
      </c>
      <c r="F53" s="2">
        <f t="shared" si="1"/>
        <v>1446.88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16</v>
      </c>
      <c r="E54">
        <v>5.35</v>
      </c>
      <c r="F54" s="2">
        <f t="shared" si="1"/>
        <v>85.6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1208</v>
      </c>
      <c r="F55" s="2">
        <f>SUM(F33:F54)</f>
        <v>6351.2000000000016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16</v>
      </c>
      <c r="E57">
        <v>17.170000000000002</v>
      </c>
      <c r="F57" s="2">
        <f t="shared" ref="F57:F75" si="2">D57*E57</f>
        <v>274.72000000000003</v>
      </c>
    </row>
    <row r="58" spans="1:7" x14ac:dyDescent="0.15">
      <c r="A58" t="s">
        <v>60</v>
      </c>
      <c r="C58">
        <v>4</v>
      </c>
      <c r="D58" s="2">
        <f>B2*C58</f>
        <v>16</v>
      </c>
      <c r="E58">
        <v>0.02</v>
      </c>
      <c r="F58" s="2">
        <f t="shared" si="2"/>
        <v>0.32</v>
      </c>
    </row>
    <row r="59" spans="1:7" x14ac:dyDescent="0.15">
      <c r="A59" t="s">
        <v>61</v>
      </c>
      <c r="C59">
        <v>4</v>
      </c>
      <c r="D59" s="2">
        <f>B2*C59</f>
        <v>16</v>
      </c>
      <c r="E59">
        <v>111.09</v>
      </c>
      <c r="F59" s="2">
        <f t="shared" si="2"/>
        <v>1777.44</v>
      </c>
    </row>
    <row r="60" spans="1:7" x14ac:dyDescent="0.15">
      <c r="A60" t="s">
        <v>62</v>
      </c>
      <c r="C60">
        <v>4</v>
      </c>
      <c r="D60" s="2">
        <f>B2*C60</f>
        <v>16</v>
      </c>
      <c r="E60">
        <v>41.43</v>
      </c>
      <c r="F60" s="2">
        <f t="shared" si="2"/>
        <v>662.88</v>
      </c>
    </row>
    <row r="61" spans="1:7" x14ac:dyDescent="0.15">
      <c r="A61" t="s">
        <v>63</v>
      </c>
      <c r="C61">
        <v>4</v>
      </c>
      <c r="D61" s="2">
        <f>B2*C61</f>
        <v>16</v>
      </c>
      <c r="E61">
        <v>87.58</v>
      </c>
      <c r="F61" s="2">
        <f t="shared" si="2"/>
        <v>1401.28</v>
      </c>
    </row>
    <row r="62" spans="1:7" x14ac:dyDescent="0.15">
      <c r="A62" t="s">
        <v>64</v>
      </c>
      <c r="C62">
        <v>16</v>
      </c>
      <c r="D62" s="2">
        <f>B2*C62</f>
        <v>64</v>
      </c>
      <c r="E62">
        <v>1.07</v>
      </c>
      <c r="F62" s="2">
        <f t="shared" si="2"/>
        <v>68.48</v>
      </c>
    </row>
    <row r="63" spans="1:7" x14ac:dyDescent="0.15">
      <c r="A63" t="s">
        <v>65</v>
      </c>
      <c r="C63">
        <v>4</v>
      </c>
      <c r="D63" s="2">
        <f>B2*C63</f>
        <v>16</v>
      </c>
      <c r="E63">
        <v>9.6300000000000008</v>
      </c>
      <c r="F63" s="2">
        <f t="shared" si="2"/>
        <v>154.08000000000001</v>
      </c>
    </row>
    <row r="64" spans="1:7" x14ac:dyDescent="0.15">
      <c r="A64" t="s">
        <v>66</v>
      </c>
      <c r="C64">
        <v>4</v>
      </c>
      <c r="D64" s="2">
        <f>B2*C64</f>
        <v>16</v>
      </c>
      <c r="E64">
        <v>6.63</v>
      </c>
      <c r="F64" s="2">
        <f t="shared" si="2"/>
        <v>106.08</v>
      </c>
    </row>
    <row r="65" spans="1:6" x14ac:dyDescent="0.15">
      <c r="A65" t="s">
        <v>67</v>
      </c>
      <c r="C65">
        <v>16</v>
      </c>
      <c r="D65" s="2">
        <f>B2*C65</f>
        <v>64</v>
      </c>
      <c r="E65">
        <v>0.03</v>
      </c>
      <c r="F65" s="2">
        <f t="shared" si="2"/>
        <v>1.92</v>
      </c>
    </row>
    <row r="66" spans="1:6" x14ac:dyDescent="0.15">
      <c r="A66" t="s">
        <v>68</v>
      </c>
      <c r="C66">
        <v>4</v>
      </c>
      <c r="D66" s="2">
        <f>B2*C66</f>
        <v>16</v>
      </c>
      <c r="E66">
        <v>30.4</v>
      </c>
      <c r="F66" s="2">
        <f t="shared" si="2"/>
        <v>486.4</v>
      </c>
    </row>
    <row r="67" spans="1:6" x14ac:dyDescent="0.15">
      <c r="A67" t="s">
        <v>69</v>
      </c>
      <c r="C67">
        <v>4</v>
      </c>
      <c r="D67" s="2">
        <f>B2*C67</f>
        <v>16</v>
      </c>
      <c r="E67">
        <v>31.19</v>
      </c>
      <c r="F67" s="2">
        <f t="shared" si="2"/>
        <v>499.04</v>
      </c>
    </row>
    <row r="68" spans="1:6" x14ac:dyDescent="0.15">
      <c r="A68" t="s">
        <v>70</v>
      </c>
      <c r="C68">
        <v>4</v>
      </c>
      <c r="D68" s="2">
        <f>B2*C68</f>
        <v>16</v>
      </c>
      <c r="E68">
        <v>8.65</v>
      </c>
      <c r="F68" s="2">
        <f t="shared" si="2"/>
        <v>138.4</v>
      </c>
    </row>
    <row r="69" spans="1:6" x14ac:dyDescent="0.15">
      <c r="A69" t="s">
        <v>71</v>
      </c>
      <c r="C69">
        <v>16</v>
      </c>
      <c r="D69" s="2">
        <f>B2*C69</f>
        <v>64</v>
      </c>
      <c r="E69">
        <v>0.28000000000000003</v>
      </c>
      <c r="F69" s="2">
        <f t="shared" si="2"/>
        <v>17.920000000000002</v>
      </c>
    </row>
    <row r="70" spans="1:6" x14ac:dyDescent="0.15">
      <c r="A70" t="s">
        <v>72</v>
      </c>
      <c r="C70">
        <v>2</v>
      </c>
      <c r="D70" s="2">
        <f>B2*C70</f>
        <v>8</v>
      </c>
      <c r="E70">
        <v>90.3</v>
      </c>
      <c r="F70" s="2">
        <f t="shared" si="2"/>
        <v>722.4</v>
      </c>
    </row>
    <row r="71" spans="1:6" x14ac:dyDescent="0.15">
      <c r="A71" t="s">
        <v>73</v>
      </c>
      <c r="C71">
        <v>1</v>
      </c>
      <c r="D71">
        <v>1</v>
      </c>
      <c r="E71">
        <v>4116.05</v>
      </c>
      <c r="F71" s="2">
        <f t="shared" si="2"/>
        <v>4116.05</v>
      </c>
    </row>
    <row r="72" spans="1:6" x14ac:dyDescent="0.15">
      <c r="A72" t="s">
        <v>74</v>
      </c>
      <c r="C72">
        <v>16</v>
      </c>
      <c r="D72" s="2">
        <f>B2*C72</f>
        <v>64</v>
      </c>
      <c r="E72">
        <v>0.24</v>
      </c>
      <c r="F72" s="2">
        <f t="shared" si="2"/>
        <v>15.36</v>
      </c>
    </row>
    <row r="73" spans="1:6" x14ac:dyDescent="0.15">
      <c r="A73" t="s">
        <v>75</v>
      </c>
      <c r="C73">
        <v>16</v>
      </c>
      <c r="D73" s="2">
        <f>B2*C73</f>
        <v>64</v>
      </c>
      <c r="E73">
        <v>1.33</v>
      </c>
      <c r="F73" s="2">
        <f t="shared" si="2"/>
        <v>85.12</v>
      </c>
    </row>
    <row r="74" spans="1:6" x14ac:dyDescent="0.15">
      <c r="A74" t="s">
        <v>76</v>
      </c>
      <c r="C74">
        <v>8</v>
      </c>
      <c r="D74" s="2">
        <f>B2*C74</f>
        <v>32</v>
      </c>
      <c r="E74">
        <v>21</v>
      </c>
      <c r="F74" s="2">
        <f t="shared" si="2"/>
        <v>672</v>
      </c>
    </row>
    <row r="75" spans="1:6" x14ac:dyDescent="0.15">
      <c r="A75" t="s">
        <v>77</v>
      </c>
      <c r="C75">
        <v>2</v>
      </c>
      <c r="D75" s="2">
        <f>B2*C75</f>
        <v>8</v>
      </c>
      <c r="E75">
        <v>31</v>
      </c>
      <c r="F75" s="2">
        <f t="shared" si="2"/>
        <v>248</v>
      </c>
    </row>
    <row r="76" spans="1:6" x14ac:dyDescent="0.15">
      <c r="A76" t="s">
        <v>78</v>
      </c>
      <c r="C76" s="2">
        <f>SUM(C57:C75)</f>
        <v>133</v>
      </c>
      <c r="D76" s="2">
        <f>SUM(D57:D75)</f>
        <v>529</v>
      </c>
      <c r="F76" s="2">
        <f>D76*E76+SUM(F57:F75)</f>
        <v>11447.890000000001</v>
      </c>
    </row>
    <row r="78" spans="1:6" x14ac:dyDescent="0.15">
      <c r="A78" t="s">
        <v>79</v>
      </c>
      <c r="C78">
        <v>8</v>
      </c>
      <c r="D78" s="2">
        <f>B2*C78</f>
        <v>32</v>
      </c>
      <c r="E78">
        <v>20.99</v>
      </c>
      <c r="F78" s="2">
        <f t="shared" ref="F78:F89" si="3">D78*E78</f>
        <v>671.68</v>
      </c>
    </row>
    <row r="79" spans="1:6" x14ac:dyDescent="0.15">
      <c r="A79" t="s">
        <v>80</v>
      </c>
      <c r="C79">
        <v>8</v>
      </c>
      <c r="D79" s="2">
        <f>B2*C79</f>
        <v>32</v>
      </c>
      <c r="E79">
        <v>18.41</v>
      </c>
      <c r="F79" s="2">
        <f t="shared" si="3"/>
        <v>589.12</v>
      </c>
    </row>
    <row r="80" spans="1:6" x14ac:dyDescent="0.15">
      <c r="A80" t="s">
        <v>81</v>
      </c>
      <c r="C80">
        <v>16</v>
      </c>
      <c r="D80" s="2">
        <f>B2*C80</f>
        <v>64</v>
      </c>
      <c r="E80">
        <v>11.53</v>
      </c>
      <c r="F80" s="2">
        <f t="shared" si="3"/>
        <v>737.92</v>
      </c>
    </row>
    <row r="81" spans="1:6" x14ac:dyDescent="0.15">
      <c r="A81" t="s">
        <v>82</v>
      </c>
      <c r="C81">
        <v>16</v>
      </c>
      <c r="D81" s="2">
        <f>B2*C81</f>
        <v>64</v>
      </c>
      <c r="E81">
        <v>2.75</v>
      </c>
      <c r="F81" s="2">
        <f t="shared" si="3"/>
        <v>176</v>
      </c>
    </row>
    <row r="82" spans="1:6" x14ac:dyDescent="0.15">
      <c r="A82" t="s">
        <v>83</v>
      </c>
      <c r="C82">
        <v>16</v>
      </c>
      <c r="D82" s="2">
        <f>B2*C82</f>
        <v>64</v>
      </c>
      <c r="E82">
        <v>0.86</v>
      </c>
      <c r="F82" s="2">
        <f t="shared" si="3"/>
        <v>55.04</v>
      </c>
    </row>
    <row r="83" spans="1:6" x14ac:dyDescent="0.15">
      <c r="A83" t="s">
        <v>84</v>
      </c>
      <c r="C83">
        <v>16</v>
      </c>
      <c r="D83" s="2">
        <f>B2*C83</f>
        <v>64</v>
      </c>
      <c r="E83">
        <v>0.4</v>
      </c>
      <c r="F83" s="2">
        <f t="shared" si="3"/>
        <v>25.6</v>
      </c>
    </row>
    <row r="84" spans="1:6" x14ac:dyDescent="0.15">
      <c r="A84" t="s">
        <v>85</v>
      </c>
      <c r="C84">
        <v>8</v>
      </c>
      <c r="D84" s="2">
        <f>B2*C84</f>
        <v>32</v>
      </c>
      <c r="E84">
        <v>8.83</v>
      </c>
      <c r="F84" s="2">
        <f t="shared" si="3"/>
        <v>282.56</v>
      </c>
    </row>
    <row r="85" spans="1:6" x14ac:dyDescent="0.15">
      <c r="A85" t="s">
        <v>86</v>
      </c>
      <c r="C85">
        <v>8</v>
      </c>
      <c r="D85" s="2">
        <f>B2*C85</f>
        <v>32</v>
      </c>
      <c r="E85">
        <v>9.4499999999999993</v>
      </c>
      <c r="F85" s="2">
        <f t="shared" si="3"/>
        <v>302.39999999999998</v>
      </c>
    </row>
    <row r="86" spans="1:6" x14ac:dyDescent="0.15">
      <c r="A86" t="s">
        <v>87</v>
      </c>
      <c r="C86">
        <v>8</v>
      </c>
      <c r="D86" s="2">
        <f>B2*C86</f>
        <v>32</v>
      </c>
      <c r="E86">
        <v>2.4900000000000002</v>
      </c>
      <c r="F86" s="2">
        <f t="shared" si="3"/>
        <v>79.680000000000007</v>
      </c>
    </row>
    <row r="87" spans="1:6" x14ac:dyDescent="0.15">
      <c r="A87" t="s">
        <v>88</v>
      </c>
      <c r="C87">
        <v>8</v>
      </c>
      <c r="D87" s="2">
        <f>B2*C87</f>
        <v>32</v>
      </c>
      <c r="E87">
        <v>2.13</v>
      </c>
      <c r="F87" s="2">
        <f t="shared" si="3"/>
        <v>68.16</v>
      </c>
    </row>
    <row r="88" spans="1:6" x14ac:dyDescent="0.15">
      <c r="A88" t="s">
        <v>89</v>
      </c>
      <c r="C88">
        <v>16</v>
      </c>
      <c r="D88" s="2">
        <f>B2*C88</f>
        <v>64</v>
      </c>
      <c r="E88">
        <v>0.79</v>
      </c>
      <c r="F88" s="2">
        <f t="shared" si="3"/>
        <v>50.56</v>
      </c>
    </row>
    <row r="89" spans="1:6" x14ac:dyDescent="0.15">
      <c r="A89" t="s">
        <v>90</v>
      </c>
      <c r="C89">
        <v>16</v>
      </c>
      <c r="D89" s="2">
        <f>B2*C89</f>
        <v>64</v>
      </c>
      <c r="E89">
        <v>14.8</v>
      </c>
      <c r="F89" s="2">
        <f t="shared" si="3"/>
        <v>947.2</v>
      </c>
    </row>
    <row r="90" spans="1:6" x14ac:dyDescent="0.15">
      <c r="A90" t="s">
        <v>91</v>
      </c>
      <c r="C90" s="2">
        <f>SUM(C78:C89)</f>
        <v>144</v>
      </c>
      <c r="D90" s="2">
        <f>SUM(D78:D89)</f>
        <v>576</v>
      </c>
      <c r="F90" s="2">
        <f>SUM(F78:F89)</f>
        <v>3985.9199999999992</v>
      </c>
    </row>
    <row r="92" spans="1:6" x14ac:dyDescent="0.15">
      <c r="A92" t="s">
        <v>92</v>
      </c>
      <c r="C92">
        <v>2</v>
      </c>
      <c r="D92" s="2">
        <f>B2*C92</f>
        <v>8</v>
      </c>
      <c r="E92">
        <v>56.49</v>
      </c>
      <c r="F92" s="2">
        <f t="shared" ref="F92:F99" si="4">D92*E92</f>
        <v>451.92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224</v>
      </c>
      <c r="E94">
        <v>0.26</v>
      </c>
      <c r="F94" s="2">
        <f t="shared" si="4"/>
        <v>58.24</v>
      </c>
    </row>
    <row r="95" spans="1:6" x14ac:dyDescent="0.15">
      <c r="A95" t="s">
        <v>94</v>
      </c>
      <c r="C95">
        <v>56</v>
      </c>
      <c r="D95" s="2">
        <f>B2*C95</f>
        <v>224</v>
      </c>
      <c r="E95">
        <v>0.03</v>
      </c>
      <c r="F95" s="2">
        <f t="shared" si="4"/>
        <v>6.72</v>
      </c>
    </row>
    <row r="96" spans="1:6" x14ac:dyDescent="0.15">
      <c r="A96" t="s">
        <v>95</v>
      </c>
      <c r="C96">
        <v>2</v>
      </c>
      <c r="D96" s="2">
        <f>(B2-1)*C96</f>
        <v>6</v>
      </c>
      <c r="E96">
        <v>176.59</v>
      </c>
      <c r="F96" s="2">
        <f t="shared" si="4"/>
        <v>1059.54</v>
      </c>
    </row>
    <row r="97" spans="1:7" x14ac:dyDescent="0.15">
      <c r="A97" t="s">
        <v>96</v>
      </c>
      <c r="C97">
        <v>8</v>
      </c>
      <c r="D97" s="2">
        <f>(B2-1)*C97</f>
        <v>24</v>
      </c>
      <c r="E97">
        <v>0.3</v>
      </c>
      <c r="F97" s="2">
        <f t="shared" si="4"/>
        <v>7.1999999999999993</v>
      </c>
    </row>
    <row r="98" spans="1:7" x14ac:dyDescent="0.15">
      <c r="A98" t="s">
        <v>94</v>
      </c>
      <c r="C98">
        <v>8</v>
      </c>
      <c r="D98" s="2">
        <f>(B2-1)*C98</f>
        <v>24</v>
      </c>
      <c r="E98">
        <v>0.03</v>
      </c>
      <c r="F98" s="2">
        <f t="shared" si="4"/>
        <v>0.72</v>
      </c>
    </row>
    <row r="99" spans="1:7" x14ac:dyDescent="0.15">
      <c r="A99" t="s">
        <v>97</v>
      </c>
      <c r="C99">
        <v>8</v>
      </c>
      <c r="D99" s="2">
        <f>(B2-1)*C99</f>
        <v>24</v>
      </c>
      <c r="E99">
        <v>0.14000000000000001</v>
      </c>
      <c r="F99" s="2">
        <f t="shared" si="4"/>
        <v>3.3600000000000003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536</v>
      </c>
      <c r="F100" s="2">
        <f>SUM(F92:F99)</f>
        <v>1890.84</v>
      </c>
    </row>
    <row r="102" spans="1:7" x14ac:dyDescent="0.15">
      <c r="A102" t="s">
        <v>99</v>
      </c>
      <c r="C102">
        <v>8</v>
      </c>
      <c r="D102" s="2">
        <f>B2*C102</f>
        <v>32</v>
      </c>
      <c r="E102">
        <v>20</v>
      </c>
      <c r="F102" s="2">
        <f>D102*E102</f>
        <v>640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4953</v>
      </c>
      <c r="F104" s="2">
        <f>F31+F55+F76+F90+F100+F102</f>
        <v>44106.169999999991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4</v>
      </c>
      <c r="E106">
        <v>875</v>
      </c>
      <c r="F106" s="2">
        <f>D106*E106</f>
        <v>3500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